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1"/>
  </bookViews>
  <sheets>
    <sheet name="Sheet1" sheetId="1" r:id="rId1"/>
    <sheet name="Question 1 " sheetId="2" r:id="rId2"/>
    <sheet name="Question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3" l="1"/>
  <c r="M11" i="3"/>
  <c r="D19" i="3"/>
  <c r="D18" i="3"/>
  <c r="D17" i="3"/>
  <c r="D16" i="3"/>
  <c r="D15" i="3"/>
  <c r="C21" i="3"/>
  <c r="M9" i="3"/>
  <c r="M8" i="3"/>
  <c r="E8" i="3"/>
  <c r="E3" i="3"/>
  <c r="E4" i="3"/>
  <c r="E5" i="3"/>
  <c r="E6" i="3"/>
  <c r="E2" i="3"/>
  <c r="D3" i="3"/>
  <c r="D4" i="3"/>
  <c r="D5" i="3"/>
  <c r="D6" i="3"/>
  <c r="D2" i="3"/>
  <c r="G4" i="3"/>
  <c r="G5" i="3"/>
  <c r="G6" i="3"/>
  <c r="J2" i="3"/>
  <c r="J3" i="3" s="1"/>
  <c r="J4" i="3" s="1"/>
  <c r="J5" i="3" s="1"/>
  <c r="J6" i="3" s="1"/>
  <c r="H8" i="3"/>
  <c r="M5" i="3" s="1"/>
  <c r="I3" i="3"/>
  <c r="I4" i="3"/>
  <c r="I5" i="3"/>
  <c r="I6" i="3"/>
  <c r="I2" i="3"/>
  <c r="I15" i="2"/>
  <c r="H15" i="2"/>
  <c r="I14" i="2"/>
  <c r="I11" i="2"/>
  <c r="I8" i="2"/>
  <c r="I10" i="2"/>
  <c r="I9" i="2"/>
  <c r="D23" i="2"/>
  <c r="D14" i="2"/>
  <c r="D15" i="2"/>
  <c r="D16" i="2"/>
  <c r="D17" i="2"/>
  <c r="D18" i="2"/>
  <c r="D19" i="2"/>
  <c r="D20" i="2"/>
  <c r="D21" i="2"/>
  <c r="D13" i="2"/>
  <c r="D3" i="2"/>
  <c r="D4" i="2"/>
  <c r="D5" i="2"/>
  <c r="D6" i="2"/>
  <c r="D7" i="2"/>
  <c r="D8" i="2"/>
  <c r="D9" i="2"/>
  <c r="D10" i="2"/>
  <c r="D11" i="2"/>
  <c r="D12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" i="2"/>
  <c r="I7" i="2"/>
  <c r="I4" i="2"/>
  <c r="I3" i="2"/>
  <c r="M7" i="3" l="1"/>
  <c r="I8" i="3"/>
  <c r="M3" i="3" s="1"/>
</calcChain>
</file>

<file path=xl/sharedStrings.xml><?xml version="1.0" encoding="utf-8"?>
<sst xmlns="http://schemas.openxmlformats.org/spreadsheetml/2006/main" count="84" uniqueCount="68">
  <si>
    <t>Prof. Lorna Roy</t>
  </si>
  <si>
    <t>Descriptive Statistics</t>
  </si>
  <si>
    <t>1.  Consider the following data for a sample of twenty students.  The numbers represent the number of hours worked per week by students who were employed.</t>
  </si>
  <si>
    <t xml:space="preserve">     6   6   6   6   8   9   9   10   10   10   13   16   20   20   20   20   24   27   30   33</t>
  </si>
  <si>
    <t>a. Determine the mean, median, and mode.</t>
  </si>
  <si>
    <t>b. Determine the range, mean absolute deviation, variance, standard deviation, and coefficient of variation.</t>
  </si>
  <si>
    <t>c. What would the variance and standard deviation be if these data represented the whole population instead of just a sample?</t>
  </si>
  <si>
    <t>d. THINK ABOUT IT:  Suppose you got an answer of 3 for the mean of this data.  Without redoing your calculations, how do you know that this answer cannot be correct?</t>
  </si>
  <si>
    <t xml:space="preserve"> </t>
  </si>
  <si>
    <t>2.  Consider the following hypothetical distribution of monthly salaries for a population of 1000 members of a particular graduating class for a particular college.</t>
  </si>
  <si>
    <t xml:space="preserve">  Salaries            frequency</t>
  </si>
  <si>
    <t xml:space="preserve">[750, 850)  </t>
  </si>
  <si>
    <t>[850, 950)</t>
  </si>
  <si>
    <t>[950, 1050)</t>
  </si>
  <si>
    <t>[1050, 1150)</t>
  </si>
  <si>
    <t>[1150, 1250)</t>
  </si>
  <si>
    <t>a. Compute the mean and median.  What is the modal category?</t>
  </si>
  <si>
    <t>b. Compute the mean absolute deviation, variance, and standard deviation.</t>
  </si>
  <si>
    <t>c. What would the variance and standard deviation be if these data represented just a sample instead of the whole population?</t>
  </si>
  <si>
    <t>d. Draw a histogram of the distribution, showing the absolute and relative frequencies on the same graph.</t>
  </si>
  <si>
    <t>e. THINK ABOUT IT:  Suppose you got an answer of 2500 for the median of this data.  Without redoing your calculations, how do you know that this answer cannot be correct?</t>
  </si>
  <si>
    <t>Mean</t>
  </si>
  <si>
    <t>Median</t>
  </si>
  <si>
    <t>6 &amp; 20</t>
  </si>
  <si>
    <t>Mode</t>
  </si>
  <si>
    <t>Part a</t>
  </si>
  <si>
    <t>Part B</t>
  </si>
  <si>
    <t xml:space="preserve">Range </t>
  </si>
  <si>
    <t>X</t>
  </si>
  <si>
    <t>x̅</t>
  </si>
  <si>
    <t>X-x̅</t>
  </si>
  <si>
    <t>MAD</t>
  </si>
  <si>
    <t>Total</t>
  </si>
  <si>
    <t xml:space="preserve">Variance </t>
  </si>
  <si>
    <t>STD</t>
  </si>
  <si>
    <t>AD</t>
  </si>
  <si>
    <t>CV</t>
  </si>
  <si>
    <t>Part c</t>
  </si>
  <si>
    <t>Population</t>
  </si>
  <si>
    <t>sample</t>
  </si>
  <si>
    <t>Variance</t>
  </si>
  <si>
    <t>No, they are not the same</t>
  </si>
  <si>
    <t>Part D</t>
  </si>
  <si>
    <t>The sum of deviations would not be equal to zero</t>
  </si>
  <si>
    <t>Salary Groups</t>
  </si>
  <si>
    <t>Frequency</t>
  </si>
  <si>
    <t>750-850</t>
  </si>
  <si>
    <t>850-950</t>
  </si>
  <si>
    <t>950-1050</t>
  </si>
  <si>
    <t>1050-1150</t>
  </si>
  <si>
    <t>1150-1250</t>
  </si>
  <si>
    <t xml:space="preserve">Modal category </t>
  </si>
  <si>
    <t>Midpoint (x)</t>
  </si>
  <si>
    <t>Frequency (f)</t>
  </si>
  <si>
    <t>fx</t>
  </si>
  <si>
    <t>Cumulative frequency</t>
  </si>
  <si>
    <t>Lower frequencies</t>
  </si>
  <si>
    <t>Part A</t>
  </si>
  <si>
    <t>mean</t>
  </si>
  <si>
    <t>Part b</t>
  </si>
  <si>
    <t>Standard deviation</t>
  </si>
  <si>
    <t>x^2</t>
  </si>
  <si>
    <t>fx^2</t>
  </si>
  <si>
    <t xml:space="preserve">Midpoint </t>
  </si>
  <si>
    <t>Relative frequency</t>
  </si>
  <si>
    <t xml:space="preserve">Part e </t>
  </si>
  <si>
    <t>The deviations obtained when calculating mean deviation would be absurd as well as the variance and the standard deviation.</t>
  </si>
  <si>
    <t xml:space="preserve">Standard deviation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</si>
</sst>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1" fillId="0" borderId="0" xfId="0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'Question 2'!$B$14</c:f>
              <c:strCache>
                <c:ptCount val="1"/>
                <c:pt idx="0">
                  <c:v>Midpoint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'Question 2'!$A$15:$A$19</c:f>
              <c:strCache>
                <c:ptCount val="5"/>
                <c:pt idx="0">
                  <c:v>750-850</c:v>
                </c:pt>
                <c:pt idx="1">
                  <c:v>850-950</c:v>
                </c:pt>
                <c:pt idx="2">
                  <c:v>950-1050</c:v>
                </c:pt>
                <c:pt idx="3">
                  <c:v>1050-1150</c:v>
                </c:pt>
                <c:pt idx="4">
                  <c:v>1150-1250</c:v>
                </c:pt>
              </c:strCache>
            </c:strRef>
          </c:cat>
          <c:val>
            <c:numRef>
              <c:f>'Question 2'!$B$15:$B$19</c:f>
              <c:numCache>
                <c:formatCode>General</c:formatCode>
                <c:ptCount val="5"/>
                <c:pt idx="0">
                  <c:v>800</c:v>
                </c:pt>
                <c:pt idx="1">
                  <c:v>900</c:v>
                </c:pt>
                <c:pt idx="2">
                  <c:v>1000</c:v>
                </c:pt>
                <c:pt idx="3">
                  <c:v>1100</c:v>
                </c:pt>
                <c:pt idx="4">
                  <c:v>1200</c:v>
                </c:pt>
              </c:numCache>
            </c:numRef>
          </c:val>
        </c:ser>
        <c:ser>
          <c:idx val="1"/>
          <c:order val="1"/>
          <c:tx>
            <c:strRef>
              <c:f>'Question 2'!$C$14</c:f>
              <c:strCache>
                <c:ptCount val="1"/>
                <c:pt idx="0">
                  <c:v>Frequency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'Question 2'!$A$15:$A$19</c:f>
              <c:strCache>
                <c:ptCount val="5"/>
                <c:pt idx="0">
                  <c:v>750-850</c:v>
                </c:pt>
                <c:pt idx="1">
                  <c:v>850-950</c:v>
                </c:pt>
                <c:pt idx="2">
                  <c:v>950-1050</c:v>
                </c:pt>
                <c:pt idx="3">
                  <c:v>1050-1150</c:v>
                </c:pt>
                <c:pt idx="4">
                  <c:v>1150-1250</c:v>
                </c:pt>
              </c:strCache>
            </c:strRef>
          </c:cat>
          <c:val>
            <c:numRef>
              <c:f>'Question 2'!$C$15:$C$19</c:f>
              <c:numCache>
                <c:formatCode>General</c:formatCode>
                <c:ptCount val="5"/>
                <c:pt idx="0">
                  <c:v>250</c:v>
                </c:pt>
                <c:pt idx="1">
                  <c:v>300</c:v>
                </c:pt>
                <c:pt idx="2">
                  <c:v>200</c:v>
                </c:pt>
                <c:pt idx="3">
                  <c:v>150</c:v>
                </c:pt>
                <c:pt idx="4">
                  <c:v>100</c:v>
                </c:pt>
              </c:numCache>
            </c:numRef>
          </c:val>
        </c:ser>
        <c:ser>
          <c:idx val="2"/>
          <c:order val="2"/>
          <c:tx>
            <c:strRef>
              <c:f>'Question 2'!$D$14</c:f>
              <c:strCache>
                <c:ptCount val="1"/>
                <c:pt idx="0">
                  <c:v>Relative frequency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'Question 2'!$A$15:$A$19</c:f>
              <c:strCache>
                <c:ptCount val="5"/>
                <c:pt idx="0">
                  <c:v>750-850</c:v>
                </c:pt>
                <c:pt idx="1">
                  <c:v>850-950</c:v>
                </c:pt>
                <c:pt idx="2">
                  <c:v>950-1050</c:v>
                </c:pt>
                <c:pt idx="3">
                  <c:v>1050-1150</c:v>
                </c:pt>
                <c:pt idx="4">
                  <c:v>1150-1250</c:v>
                </c:pt>
              </c:strCache>
            </c:strRef>
          </c:cat>
          <c:val>
            <c:numRef>
              <c:f>'Question 2'!$D$15:$D$19</c:f>
              <c:numCache>
                <c:formatCode>General</c:formatCode>
                <c:ptCount val="5"/>
                <c:pt idx="0">
                  <c:v>0.25</c:v>
                </c:pt>
                <c:pt idx="1">
                  <c:v>0.3</c:v>
                </c:pt>
                <c:pt idx="2">
                  <c:v>0.2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43695216"/>
        <c:axId val="443697392"/>
      </c:barChart>
      <c:catAx>
        <c:axId val="44369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697392"/>
        <c:crosses val="autoZero"/>
        <c:auto val="1"/>
        <c:lblAlgn val="ctr"/>
        <c:lblOffset val="100"/>
        <c:noMultiLvlLbl val="0"/>
      </c:catAx>
      <c:valAx>
        <c:axId val="44369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69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14</xdr:row>
      <xdr:rowOff>166687</xdr:rowOff>
    </xdr:from>
    <xdr:to>
      <xdr:col>11</xdr:col>
      <xdr:colOff>628650</xdr:colOff>
      <xdr:row>29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opLeftCell="A10" workbookViewId="0">
      <selection activeCell="F31" sqref="F31"/>
    </sheetView>
  </sheetViews>
  <sheetFormatPr defaultRowHeight="15" x14ac:dyDescent="0.25"/>
  <sheetData>
    <row r="2" spans="1:1" ht="15.75" customHeight="1" x14ac:dyDescent="0.25">
      <c r="A2" s="1" t="s">
        <v>0</v>
      </c>
    </row>
    <row r="3" spans="1:1" ht="15.75" customHeight="1" x14ac:dyDescent="0.25">
      <c r="A3" s="1" t="s">
        <v>1</v>
      </c>
    </row>
    <row r="4" spans="1:1" ht="15.75" customHeight="1" x14ac:dyDescent="0.25">
      <c r="A4" s="3"/>
    </row>
    <row r="5" spans="1:1" ht="15" customHeight="1" x14ac:dyDescent="0.25">
      <c r="A5" s="2"/>
    </row>
    <row r="6" spans="1:1" ht="15" customHeight="1" x14ac:dyDescent="0.25">
      <c r="A6" s="2"/>
    </row>
    <row r="7" spans="1:1" ht="15.75" customHeight="1" x14ac:dyDescent="0.25">
      <c r="A7" s="4" t="s">
        <v>2</v>
      </c>
    </row>
    <row r="8" spans="1:1" ht="15.75" customHeight="1" x14ac:dyDescent="0.25">
      <c r="A8" s="3"/>
    </row>
    <row r="9" spans="1:1" ht="15.75" customHeight="1" x14ac:dyDescent="0.25">
      <c r="A9" s="3" t="s">
        <v>3</v>
      </c>
    </row>
    <row r="10" spans="1:1" ht="15.75" customHeight="1" x14ac:dyDescent="0.25">
      <c r="A10" s="3"/>
    </row>
    <row r="11" spans="1:1" ht="15.75" customHeight="1" x14ac:dyDescent="0.25">
      <c r="A11" s="5" t="s">
        <v>4</v>
      </c>
    </row>
    <row r="12" spans="1:1" ht="15.75" customHeight="1" x14ac:dyDescent="0.25">
      <c r="A12" s="4"/>
    </row>
    <row r="13" spans="1:1" ht="15.75" customHeight="1" x14ac:dyDescent="0.25">
      <c r="A13" s="5" t="s">
        <v>5</v>
      </c>
    </row>
    <row r="14" spans="1:1" ht="15.75" customHeight="1" x14ac:dyDescent="0.25">
      <c r="A14" s="5"/>
    </row>
    <row r="15" spans="1:1" ht="15.75" customHeight="1" x14ac:dyDescent="0.25">
      <c r="A15" s="5" t="s">
        <v>6</v>
      </c>
    </row>
    <row r="16" spans="1:1" ht="15.75" customHeight="1" x14ac:dyDescent="0.25">
      <c r="A16" s="5"/>
    </row>
    <row r="17" spans="1:2" ht="15.75" customHeight="1" x14ac:dyDescent="0.25">
      <c r="A17" s="5" t="s">
        <v>7</v>
      </c>
    </row>
    <row r="18" spans="1:2" ht="15.75" customHeight="1" x14ac:dyDescent="0.25">
      <c r="A18" s="3"/>
    </row>
    <row r="19" spans="1:2" ht="15.75" customHeight="1" x14ac:dyDescent="0.25">
      <c r="A19" s="3" t="s">
        <v>8</v>
      </c>
    </row>
    <row r="20" spans="1:2" ht="15.75" customHeight="1" x14ac:dyDescent="0.25">
      <c r="A20" s="4" t="s">
        <v>9</v>
      </c>
    </row>
    <row r="21" spans="1:2" ht="15.75" customHeight="1" x14ac:dyDescent="0.25">
      <c r="A21" s="3"/>
    </row>
    <row r="22" spans="1:2" ht="15.75" customHeight="1" x14ac:dyDescent="0.25">
      <c r="A22" s="3" t="s">
        <v>10</v>
      </c>
    </row>
    <row r="23" spans="1:2" ht="15.75" customHeight="1" x14ac:dyDescent="0.25">
      <c r="A23" s="3" t="s">
        <v>11</v>
      </c>
      <c r="B23" s="3">
        <v>250</v>
      </c>
    </row>
    <row r="24" spans="1:2" ht="15.75" customHeight="1" x14ac:dyDescent="0.25">
      <c r="A24" s="3" t="s">
        <v>12</v>
      </c>
      <c r="B24" s="3">
        <v>300</v>
      </c>
    </row>
    <row r="25" spans="1:2" ht="15.75" customHeight="1" x14ac:dyDescent="0.25">
      <c r="A25" s="3" t="s">
        <v>13</v>
      </c>
      <c r="B25" s="3">
        <v>200</v>
      </c>
    </row>
    <row r="26" spans="1:2" ht="15.75" customHeight="1" x14ac:dyDescent="0.25">
      <c r="A26" s="3" t="s">
        <v>14</v>
      </c>
      <c r="B26" s="3">
        <v>150</v>
      </c>
    </row>
    <row r="27" spans="1:2" ht="15.75" customHeight="1" x14ac:dyDescent="0.25">
      <c r="A27" s="3" t="s">
        <v>15</v>
      </c>
      <c r="B27" s="3">
        <v>100</v>
      </c>
    </row>
    <row r="28" spans="1:2" ht="15.75" customHeight="1" x14ac:dyDescent="0.25">
      <c r="A28" s="3"/>
    </row>
    <row r="29" spans="1:2" ht="15.75" customHeight="1" x14ac:dyDescent="0.25">
      <c r="A29" s="3" t="s">
        <v>16</v>
      </c>
    </row>
    <row r="30" spans="1:2" ht="15.75" customHeight="1" x14ac:dyDescent="0.25">
      <c r="A30" s="3"/>
    </row>
    <row r="31" spans="1:2" ht="15.75" customHeight="1" x14ac:dyDescent="0.25">
      <c r="A31" s="3" t="s">
        <v>17</v>
      </c>
    </row>
    <row r="32" spans="1:2" ht="15.75" customHeight="1" x14ac:dyDescent="0.25">
      <c r="A32" s="3"/>
    </row>
    <row r="33" spans="1:1" ht="15.75" customHeight="1" x14ac:dyDescent="0.25">
      <c r="A33" s="4" t="s">
        <v>18</v>
      </c>
    </row>
    <row r="34" spans="1:1" ht="15.75" customHeight="1" x14ac:dyDescent="0.25">
      <c r="A34" s="4"/>
    </row>
    <row r="35" spans="1:1" ht="15.75" customHeight="1" x14ac:dyDescent="0.25">
      <c r="A35" s="4" t="s">
        <v>19</v>
      </c>
    </row>
    <row r="36" spans="1:1" ht="15.75" customHeight="1" x14ac:dyDescent="0.25">
      <c r="A36" s="4"/>
    </row>
    <row r="37" spans="1:1" ht="15.75" customHeight="1" x14ac:dyDescent="0.25">
      <c r="A37" s="4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9" workbookViewId="0">
      <selection activeCell="J21" sqref="J21"/>
    </sheetView>
  </sheetViews>
  <sheetFormatPr defaultRowHeight="15" x14ac:dyDescent="0.25"/>
  <sheetData>
    <row r="1" spans="1:9" x14ac:dyDescent="0.25">
      <c r="A1" s="11" t="s">
        <v>28</v>
      </c>
      <c r="B1" s="12" t="s">
        <v>29</v>
      </c>
      <c r="C1" s="7" t="s">
        <v>30</v>
      </c>
      <c r="D1" s="7" t="s">
        <v>35</v>
      </c>
    </row>
    <row r="2" spans="1:9" x14ac:dyDescent="0.25">
      <c r="A2" s="11">
        <v>6</v>
      </c>
      <c r="B2" s="7">
        <v>15.15</v>
      </c>
      <c r="C2" s="7">
        <f>A2-B2</f>
        <v>-9.15</v>
      </c>
      <c r="D2" s="7">
        <f>C2*-1</f>
        <v>9.15</v>
      </c>
    </row>
    <row r="3" spans="1:9" x14ac:dyDescent="0.25">
      <c r="A3" s="11">
        <v>6</v>
      </c>
      <c r="B3" s="7">
        <v>15.15</v>
      </c>
      <c r="C3" s="7">
        <f t="shared" ref="C3:C21" si="0">A3-B3</f>
        <v>-9.15</v>
      </c>
      <c r="D3" s="7">
        <f t="shared" ref="D3:D12" si="1">C3*-1</f>
        <v>9.15</v>
      </c>
      <c r="G3" t="s">
        <v>25</v>
      </c>
      <c r="H3" s="7" t="s">
        <v>21</v>
      </c>
      <c r="I3" s="7">
        <f>AVERAGE(A2:A21)</f>
        <v>15.15</v>
      </c>
    </row>
    <row r="4" spans="1:9" x14ac:dyDescent="0.25">
      <c r="A4" s="11">
        <v>6</v>
      </c>
      <c r="B4" s="7">
        <v>15.15</v>
      </c>
      <c r="C4" s="7">
        <f t="shared" si="0"/>
        <v>-9.15</v>
      </c>
      <c r="D4" s="7">
        <f t="shared" si="1"/>
        <v>9.15</v>
      </c>
      <c r="H4" s="7" t="s">
        <v>22</v>
      </c>
      <c r="I4" s="7">
        <f>MEDIAN(A2:A21)</f>
        <v>11.5</v>
      </c>
    </row>
    <row r="5" spans="1:9" x14ac:dyDescent="0.25">
      <c r="A5" s="11">
        <v>6</v>
      </c>
      <c r="B5" s="7">
        <v>15.15</v>
      </c>
      <c r="C5" s="7">
        <f t="shared" si="0"/>
        <v>-9.15</v>
      </c>
      <c r="D5" s="7">
        <f t="shared" si="1"/>
        <v>9.15</v>
      </c>
      <c r="H5" s="7" t="s">
        <v>24</v>
      </c>
      <c r="I5" s="7" t="s">
        <v>23</v>
      </c>
    </row>
    <row r="6" spans="1:9" x14ac:dyDescent="0.25">
      <c r="A6" s="11">
        <v>8</v>
      </c>
      <c r="B6" s="7">
        <v>15.15</v>
      </c>
      <c r="C6" s="7">
        <f t="shared" si="0"/>
        <v>-7.15</v>
      </c>
      <c r="D6" s="7">
        <f t="shared" si="1"/>
        <v>7.15</v>
      </c>
      <c r="H6" s="10" t="s">
        <v>39</v>
      </c>
    </row>
    <row r="7" spans="1:9" x14ac:dyDescent="0.25">
      <c r="A7" s="11">
        <v>9</v>
      </c>
      <c r="B7" s="7">
        <v>15.15</v>
      </c>
      <c r="C7" s="7">
        <f t="shared" si="0"/>
        <v>-6.15</v>
      </c>
      <c r="D7" s="7">
        <f t="shared" si="1"/>
        <v>6.15</v>
      </c>
      <c r="G7" t="s">
        <v>26</v>
      </c>
      <c r="H7" s="7" t="s">
        <v>27</v>
      </c>
      <c r="I7" s="7">
        <f>A21-A2</f>
        <v>27</v>
      </c>
    </row>
    <row r="8" spans="1:9" x14ac:dyDescent="0.25">
      <c r="A8" s="11">
        <v>9</v>
      </c>
      <c r="B8" s="7">
        <v>15.15</v>
      </c>
      <c r="C8" s="7">
        <f t="shared" si="0"/>
        <v>-6.15</v>
      </c>
      <c r="D8" s="7">
        <f t="shared" si="1"/>
        <v>6.15</v>
      </c>
      <c r="H8" s="7" t="s">
        <v>31</v>
      </c>
      <c r="I8" s="7">
        <f>D23/20</f>
        <v>7.3649999999999975</v>
      </c>
    </row>
    <row r="9" spans="1:9" x14ac:dyDescent="0.25">
      <c r="A9" s="11">
        <v>10</v>
      </c>
      <c r="B9" s="7">
        <v>15.15</v>
      </c>
      <c r="C9" s="7">
        <f t="shared" si="0"/>
        <v>-5.15</v>
      </c>
      <c r="D9" s="7">
        <f t="shared" si="1"/>
        <v>5.15</v>
      </c>
      <c r="H9" s="7" t="s">
        <v>33</v>
      </c>
      <c r="I9" s="7">
        <f>_xlfn.VAR.S(A2:A21)</f>
        <v>73.607894736842113</v>
      </c>
    </row>
    <row r="10" spans="1:9" x14ac:dyDescent="0.25">
      <c r="A10" s="11">
        <v>10</v>
      </c>
      <c r="B10" s="7">
        <v>15.15</v>
      </c>
      <c r="C10" s="7">
        <f t="shared" si="0"/>
        <v>-5.15</v>
      </c>
      <c r="D10" s="7">
        <f t="shared" si="1"/>
        <v>5.15</v>
      </c>
      <c r="H10" s="7" t="s">
        <v>34</v>
      </c>
      <c r="I10" s="7">
        <f>_xlfn.STDEV.S(A2:A21)</f>
        <v>8.5795043409769374</v>
      </c>
    </row>
    <row r="11" spans="1:9" x14ac:dyDescent="0.25">
      <c r="A11" s="11">
        <v>10</v>
      </c>
      <c r="B11" s="7">
        <v>15.15</v>
      </c>
      <c r="C11" s="7">
        <f t="shared" si="0"/>
        <v>-5.15</v>
      </c>
      <c r="D11" s="7">
        <f t="shared" si="1"/>
        <v>5.15</v>
      </c>
      <c r="H11" s="8" t="s">
        <v>36</v>
      </c>
      <c r="I11" s="7">
        <f>I10/I3</f>
        <v>0.56630391689616744</v>
      </c>
    </row>
    <row r="12" spans="1:9" x14ac:dyDescent="0.25">
      <c r="A12" s="11">
        <v>13</v>
      </c>
      <c r="B12" s="7">
        <v>15.15</v>
      </c>
      <c r="C12" s="7">
        <f t="shared" si="0"/>
        <v>-2.1500000000000004</v>
      </c>
      <c r="D12" s="7">
        <f t="shared" si="1"/>
        <v>2.1500000000000004</v>
      </c>
    </row>
    <row r="13" spans="1:9" x14ac:dyDescent="0.25">
      <c r="A13" s="11">
        <v>16</v>
      </c>
      <c r="B13" s="7">
        <v>15.15</v>
      </c>
      <c r="C13" s="7">
        <f t="shared" si="0"/>
        <v>0.84999999999999964</v>
      </c>
      <c r="D13" s="7">
        <f>C13</f>
        <v>0.84999999999999964</v>
      </c>
      <c r="G13" t="s">
        <v>37</v>
      </c>
      <c r="H13" s="9" t="s">
        <v>38</v>
      </c>
    </row>
    <row r="14" spans="1:9" x14ac:dyDescent="0.25">
      <c r="A14" s="11">
        <v>20</v>
      </c>
      <c r="B14" s="7">
        <v>15.15</v>
      </c>
      <c r="C14" s="7">
        <f t="shared" si="0"/>
        <v>4.8499999999999996</v>
      </c>
      <c r="D14" s="7">
        <f t="shared" ref="D14:D21" si="2">C14</f>
        <v>4.8499999999999996</v>
      </c>
      <c r="H14" s="7" t="s">
        <v>40</v>
      </c>
      <c r="I14" s="7">
        <f>_xlfn.VAR.P(A2:A21)</f>
        <v>69.927499999999995</v>
      </c>
    </row>
    <row r="15" spans="1:9" x14ac:dyDescent="0.25">
      <c r="A15" s="11">
        <v>20</v>
      </c>
      <c r="B15" s="7">
        <v>15.15</v>
      </c>
      <c r="C15" s="7">
        <f t="shared" si="0"/>
        <v>4.8499999999999996</v>
      </c>
      <c r="D15" s="7">
        <f t="shared" si="2"/>
        <v>4.8499999999999996</v>
      </c>
      <c r="H15" s="7">
        <f>_xlfn.STDEV.P(A2:A21)</f>
        <v>8.3622664391897956</v>
      </c>
      <c r="I15" s="7">
        <f>_xlfn.STDEV.P(A2:A21)</f>
        <v>8.3622664391897956</v>
      </c>
    </row>
    <row r="16" spans="1:9" x14ac:dyDescent="0.25">
      <c r="A16" s="11">
        <v>20</v>
      </c>
      <c r="B16" s="7">
        <v>15.15</v>
      </c>
      <c r="C16" s="7">
        <f t="shared" si="0"/>
        <v>4.8499999999999996</v>
      </c>
      <c r="D16" s="7">
        <f t="shared" si="2"/>
        <v>4.8499999999999996</v>
      </c>
    </row>
    <row r="17" spans="1:8" x14ac:dyDescent="0.25">
      <c r="A17" s="11">
        <v>20</v>
      </c>
      <c r="B17" s="7">
        <v>15.15</v>
      </c>
      <c r="C17" s="7">
        <f t="shared" si="0"/>
        <v>4.8499999999999996</v>
      </c>
      <c r="D17" s="7">
        <f t="shared" si="2"/>
        <v>4.8499999999999996</v>
      </c>
      <c r="H17" t="s">
        <v>41</v>
      </c>
    </row>
    <row r="18" spans="1:8" x14ac:dyDescent="0.25">
      <c r="A18" s="11">
        <v>24</v>
      </c>
      <c r="B18" s="7">
        <v>15.15</v>
      </c>
      <c r="C18" s="7">
        <f t="shared" si="0"/>
        <v>8.85</v>
      </c>
      <c r="D18" s="7">
        <f t="shared" si="2"/>
        <v>8.85</v>
      </c>
    </row>
    <row r="19" spans="1:8" x14ac:dyDescent="0.25">
      <c r="A19" s="11">
        <v>27</v>
      </c>
      <c r="B19" s="7">
        <v>15.15</v>
      </c>
      <c r="C19" s="7">
        <f t="shared" si="0"/>
        <v>11.85</v>
      </c>
      <c r="D19" s="7">
        <f t="shared" si="2"/>
        <v>11.85</v>
      </c>
      <c r="G19" t="s">
        <v>42</v>
      </c>
      <c r="H19" t="s">
        <v>43</v>
      </c>
    </row>
    <row r="20" spans="1:8" x14ac:dyDescent="0.25">
      <c r="A20" s="11">
        <v>30</v>
      </c>
      <c r="B20" s="7">
        <v>15.15</v>
      </c>
      <c r="C20" s="7">
        <f t="shared" si="0"/>
        <v>14.85</v>
      </c>
      <c r="D20" s="7">
        <f t="shared" si="2"/>
        <v>14.85</v>
      </c>
    </row>
    <row r="21" spans="1:8" x14ac:dyDescent="0.25">
      <c r="A21" s="11">
        <v>33</v>
      </c>
      <c r="B21" s="7">
        <v>15.15</v>
      </c>
      <c r="C21" s="7">
        <f t="shared" si="0"/>
        <v>17.850000000000001</v>
      </c>
      <c r="D21" s="7">
        <f t="shared" si="2"/>
        <v>17.850000000000001</v>
      </c>
    </row>
    <row r="23" spans="1:8" x14ac:dyDescent="0.25">
      <c r="C23" t="s">
        <v>32</v>
      </c>
      <c r="D23">
        <f>SUM(D2:D21)</f>
        <v>147.29999999999995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J8" sqref="J8"/>
    </sheetView>
  </sheetViews>
  <sheetFormatPr defaultRowHeight="15" x14ac:dyDescent="0.25"/>
  <cols>
    <col min="1" max="2" width="13" customWidth="1"/>
    <col min="5" max="5" width="10" bestFit="1" customWidth="1"/>
    <col min="10" max="11" width="16" customWidth="1"/>
    <col min="12" max="12" width="14.28515625" customWidth="1"/>
    <col min="13" max="13" width="14.7109375" style="6" customWidth="1"/>
  </cols>
  <sheetData>
    <row r="1" spans="1:13" x14ac:dyDescent="0.25">
      <c r="A1" s="7" t="s">
        <v>44</v>
      </c>
      <c r="B1" s="7" t="s">
        <v>56</v>
      </c>
      <c r="C1" s="7" t="s">
        <v>52</v>
      </c>
      <c r="D1" s="7" t="s">
        <v>61</v>
      </c>
      <c r="E1" s="7" t="s">
        <v>62</v>
      </c>
      <c r="F1" s="7" t="s">
        <v>58</v>
      </c>
      <c r="G1" s="7" t="s">
        <v>35</v>
      </c>
      <c r="H1" s="7" t="s">
        <v>53</v>
      </c>
      <c r="I1" s="7" t="s">
        <v>54</v>
      </c>
      <c r="J1" s="7" t="s">
        <v>55</v>
      </c>
    </row>
    <row r="2" spans="1:13" x14ac:dyDescent="0.25">
      <c r="A2" s="7" t="s">
        <v>46</v>
      </c>
      <c r="B2" s="7">
        <v>750</v>
      </c>
      <c r="C2" s="7">
        <v>800</v>
      </c>
      <c r="D2" s="7">
        <f>C2*C2</f>
        <v>640000</v>
      </c>
      <c r="E2" s="7">
        <f>H2*D2</f>
        <v>160000000</v>
      </c>
      <c r="F2" s="7">
        <v>955</v>
      </c>
      <c r="G2" s="7">
        <v>155</v>
      </c>
      <c r="H2" s="7">
        <v>250</v>
      </c>
      <c r="I2" s="7">
        <f>C2*H2</f>
        <v>200000</v>
      </c>
      <c r="J2" s="7">
        <f>H2</f>
        <v>250</v>
      </c>
      <c r="L2" t="s">
        <v>57</v>
      </c>
    </row>
    <row r="3" spans="1:13" x14ac:dyDescent="0.25">
      <c r="A3" s="7" t="s">
        <v>47</v>
      </c>
      <c r="B3" s="7">
        <v>850</v>
      </c>
      <c r="C3" s="7">
        <v>900</v>
      </c>
      <c r="D3" s="7">
        <f t="shared" ref="D3:D6" si="0">C3*C3</f>
        <v>810000</v>
      </c>
      <c r="E3" s="7">
        <f t="shared" ref="E3:E6" si="1">H3*D3</f>
        <v>243000000</v>
      </c>
      <c r="F3" s="7">
        <v>955</v>
      </c>
      <c r="G3" s="7">
        <v>55</v>
      </c>
      <c r="H3" s="7">
        <v>300</v>
      </c>
      <c r="I3" s="7">
        <f>C3*H3</f>
        <v>270000</v>
      </c>
      <c r="J3" s="7">
        <f>H3+J2</f>
        <v>550</v>
      </c>
      <c r="L3" s="7" t="s">
        <v>21</v>
      </c>
      <c r="M3" s="11">
        <f>I8/H8</f>
        <v>955</v>
      </c>
    </row>
    <row r="4" spans="1:13" x14ac:dyDescent="0.25">
      <c r="A4" s="7" t="s">
        <v>48</v>
      </c>
      <c r="B4" s="7">
        <v>950</v>
      </c>
      <c r="C4" s="7">
        <v>1000</v>
      </c>
      <c r="D4" s="7">
        <f t="shared" si="0"/>
        <v>1000000</v>
      </c>
      <c r="E4" s="7">
        <f t="shared" si="1"/>
        <v>200000000</v>
      </c>
      <c r="F4" s="7">
        <v>955</v>
      </c>
      <c r="G4" s="7">
        <f>C4-F4</f>
        <v>45</v>
      </c>
      <c r="H4" s="7">
        <v>200</v>
      </c>
      <c r="I4" s="7">
        <f>C4*H4</f>
        <v>200000</v>
      </c>
      <c r="J4" s="7">
        <f t="shared" ref="J4:J6" si="2">H4+J3</f>
        <v>750</v>
      </c>
      <c r="L4" s="7" t="s">
        <v>51</v>
      </c>
      <c r="M4" s="13" t="s">
        <v>47</v>
      </c>
    </row>
    <row r="5" spans="1:13" x14ac:dyDescent="0.25">
      <c r="A5" s="7" t="s">
        <v>49</v>
      </c>
      <c r="B5" s="7">
        <v>1050</v>
      </c>
      <c r="C5" s="7">
        <v>1100</v>
      </c>
      <c r="D5" s="7">
        <f t="shared" si="0"/>
        <v>1210000</v>
      </c>
      <c r="E5" s="7">
        <f t="shared" si="1"/>
        <v>181500000</v>
      </c>
      <c r="F5" s="7">
        <v>955</v>
      </c>
      <c r="G5" s="7">
        <f>C5-F5</f>
        <v>145</v>
      </c>
      <c r="H5" s="7">
        <v>150</v>
      </c>
      <c r="I5" s="7">
        <f>C5*H5</f>
        <v>165000</v>
      </c>
      <c r="J5" s="7">
        <f t="shared" si="2"/>
        <v>900</v>
      </c>
      <c r="L5" s="7" t="s">
        <v>22</v>
      </c>
      <c r="M5" s="11">
        <f>(B3)+(((H8/2)-H2)/(H3))*(100)</f>
        <v>933.33333333333337</v>
      </c>
    </row>
    <row r="6" spans="1:13" x14ac:dyDescent="0.25">
      <c r="A6" s="7" t="s">
        <v>50</v>
      </c>
      <c r="B6" s="7">
        <v>1150</v>
      </c>
      <c r="C6" s="7">
        <v>1200</v>
      </c>
      <c r="D6" s="7">
        <f t="shared" si="0"/>
        <v>1440000</v>
      </c>
      <c r="E6" s="7">
        <f t="shared" si="1"/>
        <v>144000000</v>
      </c>
      <c r="F6" s="7">
        <v>955</v>
      </c>
      <c r="G6" s="7">
        <f>C6-F6</f>
        <v>245</v>
      </c>
      <c r="H6" s="7">
        <v>100</v>
      </c>
      <c r="I6" s="7">
        <f>C6*H6</f>
        <v>120000</v>
      </c>
      <c r="J6" s="7">
        <f t="shared" si="2"/>
        <v>1000</v>
      </c>
    </row>
    <row r="7" spans="1:13" x14ac:dyDescent="0.25">
      <c r="K7" s="14" t="s">
        <v>59</v>
      </c>
      <c r="L7" s="7" t="s">
        <v>31</v>
      </c>
      <c r="M7" s="11">
        <f>(((G2)*(H2))+((G3)*(H3))+((G4)*(H4))+((G5)*(H5))+((G6)*(H6)))/(H8)</f>
        <v>110.5</v>
      </c>
    </row>
    <row r="8" spans="1:13" x14ac:dyDescent="0.25">
      <c r="A8" t="s">
        <v>32</v>
      </c>
      <c r="E8">
        <f>SUM(E2:E6)</f>
        <v>928500000</v>
      </c>
      <c r="H8">
        <f>SUM(H2:H6)</f>
        <v>1000</v>
      </c>
      <c r="I8">
        <f>SUM(I2:I6)</f>
        <v>955000</v>
      </c>
      <c r="L8" s="7" t="s">
        <v>33</v>
      </c>
      <c r="M8" s="11">
        <f>((1/(H8-1)))*((E8)-((I8*I8)/(H8)))</f>
        <v>16491.491491491492</v>
      </c>
    </row>
    <row r="9" spans="1:13" x14ac:dyDescent="0.25">
      <c r="L9" s="7" t="s">
        <v>60</v>
      </c>
      <c r="M9" s="11">
        <f>SQRT(M8)</f>
        <v>128.41920219146158</v>
      </c>
    </row>
    <row r="11" spans="1:13" x14ac:dyDescent="0.25">
      <c r="K11" s="14" t="s">
        <v>37</v>
      </c>
      <c r="L11" s="7" t="s">
        <v>33</v>
      </c>
      <c r="M11" s="11">
        <f>((G2*G2)*(H2)+(G3*G3)*(H3)+(G4*G4)*(H4)+(G5*G5)*(H5)+(G6*G6)*(H6))/(H8)</f>
        <v>16475</v>
      </c>
    </row>
    <row r="12" spans="1:13" x14ac:dyDescent="0.25">
      <c r="L12" s="7" t="s">
        <v>67</v>
      </c>
      <c r="M12" s="11">
        <f>SQRT(M11)</f>
        <v>128.35497652993436</v>
      </c>
    </row>
    <row r="13" spans="1:13" x14ac:dyDescent="0.25">
      <c r="A13" t="s">
        <v>42</v>
      </c>
    </row>
    <row r="14" spans="1:13" x14ac:dyDescent="0.25">
      <c r="A14" s="7" t="s">
        <v>44</v>
      </c>
      <c r="B14" s="7" t="s">
        <v>63</v>
      </c>
      <c r="C14" s="7" t="s">
        <v>45</v>
      </c>
      <c r="D14" s="7" t="s">
        <v>64</v>
      </c>
    </row>
    <row r="15" spans="1:13" x14ac:dyDescent="0.25">
      <c r="A15" s="7" t="s">
        <v>46</v>
      </c>
      <c r="B15" s="7">
        <v>800</v>
      </c>
      <c r="C15" s="7">
        <v>250</v>
      </c>
      <c r="D15" s="7">
        <f>C15/C21</f>
        <v>0.25</v>
      </c>
    </row>
    <row r="16" spans="1:13" x14ac:dyDescent="0.25">
      <c r="A16" s="7" t="s">
        <v>47</v>
      </c>
      <c r="B16" s="7">
        <v>900</v>
      </c>
      <c r="C16" s="7">
        <v>300</v>
      </c>
      <c r="D16" s="7">
        <f>C16/C21</f>
        <v>0.3</v>
      </c>
    </row>
    <row r="17" spans="1:4" x14ac:dyDescent="0.25">
      <c r="A17" s="7" t="s">
        <v>48</v>
      </c>
      <c r="B17" s="7">
        <v>1000</v>
      </c>
      <c r="C17" s="7">
        <v>200</v>
      </c>
      <c r="D17" s="7">
        <f>C17/C21</f>
        <v>0.2</v>
      </c>
    </row>
    <row r="18" spans="1:4" x14ac:dyDescent="0.25">
      <c r="A18" s="7" t="s">
        <v>49</v>
      </c>
      <c r="B18" s="7">
        <v>1100</v>
      </c>
      <c r="C18" s="7">
        <v>150</v>
      </c>
      <c r="D18" s="7">
        <f>C18/C21</f>
        <v>0.15</v>
      </c>
    </row>
    <row r="19" spans="1:4" x14ac:dyDescent="0.25">
      <c r="A19" s="7" t="s">
        <v>50</v>
      </c>
      <c r="B19" s="7">
        <v>1200</v>
      </c>
      <c r="C19" s="7">
        <v>100</v>
      </c>
      <c r="D19" s="7">
        <f>C19/C21</f>
        <v>0.1</v>
      </c>
    </row>
    <row r="21" spans="1:4" x14ac:dyDescent="0.25">
      <c r="C21">
        <f>SUM(C15:C19)</f>
        <v>1000</v>
      </c>
    </row>
    <row r="28" spans="1:4" x14ac:dyDescent="0.25">
      <c r="A28" t="s">
        <v>65</v>
      </c>
    </row>
    <row r="29" spans="1:4" x14ac:dyDescent="0.25">
      <c r="A29" t="s">
        <v>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Question 1 </vt:lpstr>
      <vt:lpstr>Question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2018-10-11T17:12:40Z</dcterms:created>
  <dcterms:modified xsi:type="dcterms:W3CDTF">2018-10-11T23:58:14Z</dcterms:modified>
</cp:coreProperties>
</file>